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30" i="1" l="1"/>
  <c r="F42" i="1" l="1"/>
  <c r="G42" i="1"/>
  <c r="D6" i="1"/>
  <c r="D12" i="1"/>
  <c r="D19" i="1"/>
  <c r="D24" i="1"/>
  <c r="D30" i="1"/>
  <c r="E39" i="1"/>
  <c r="E38" i="1"/>
  <c r="E37" i="1"/>
  <c r="G6" i="1"/>
  <c r="G12" i="1"/>
  <c r="G24" i="1"/>
  <c r="E18" i="1"/>
  <c r="E34" i="1" l="1"/>
  <c r="E35" i="1"/>
  <c r="E33" i="1" l="1"/>
  <c r="E21" i="1"/>
  <c r="E20" i="1"/>
  <c r="E17" i="1"/>
  <c r="E16" i="1"/>
  <c r="E15" i="1"/>
  <c r="E14" i="1"/>
  <c r="E11" i="1"/>
  <c r="E8" i="1"/>
  <c r="E9" i="1"/>
  <c r="E10" i="1"/>
  <c r="E12" i="1" l="1"/>
  <c r="E32" i="1"/>
  <c r="E6" i="1"/>
  <c r="E19" i="1"/>
  <c r="E31" i="1" l="1"/>
  <c r="E30" i="1" l="1"/>
  <c r="E29" i="1" l="1"/>
  <c r="E28" i="1" l="1"/>
  <c r="E27" i="1" l="1"/>
  <c r="E26" i="1" l="1"/>
  <c r="E25" i="1" l="1"/>
  <c r="D42" i="1" l="1"/>
  <c r="E24" i="1"/>
  <c r="E42" i="1" s="1"/>
</calcChain>
</file>

<file path=xl/sharedStrings.xml><?xml version="1.0" encoding="utf-8"?>
<sst xmlns="http://schemas.openxmlformats.org/spreadsheetml/2006/main" count="75" uniqueCount="50">
  <si>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</si>
  <si>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</si>
  <si>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</si>
  <si>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</si>
  <si>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</si>
  <si>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</si>
  <si>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</si>
  <si>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</si>
  <si>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</si>
  <si>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</si>
  <si>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</si>
  <si>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</si>
  <si>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</si>
  <si>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</si>
  <si>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</si>
  <si>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</si>
  <si>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</si>
  <si>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</si>
  <si>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 xml:space="preserve"> руб.</t>
  </si>
  <si>
    <t>услуги ркц,паспортиста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</si>
  <si>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</si>
  <si>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</si>
  <si>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</si>
  <si>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</si>
  <si>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</si>
  <si>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 </t>
  </si>
  <si>
    <t xml:space="preserve">Факт </t>
  </si>
  <si>
    <t>за 2016год</t>
  </si>
  <si>
    <t>инвентарь хозматер.</t>
  </si>
  <si>
    <t>Обслуживание УУТЭ</t>
  </si>
  <si>
    <t>детская площадка (покраска,замена секций)</t>
  </si>
  <si>
    <t>Услуги по уборке и благоустр.территории</t>
  </si>
  <si>
    <t>чистка аварий.,подгот.отоп.сезон,</t>
  </si>
  <si>
    <t>ИТОГО: Содержание и ремонт</t>
  </si>
  <si>
    <t>2016г</t>
  </si>
  <si>
    <t>Факт за</t>
  </si>
  <si>
    <t>План</t>
  </si>
  <si>
    <t>Тариф 2017</t>
  </si>
  <si>
    <t>ж.д.по ул.Орбитальная 74/1</t>
  </si>
  <si>
    <t>ремонт в подъездах,цоколя с материалами</t>
  </si>
  <si>
    <t>ремонт трубопровода с матер.</t>
  </si>
  <si>
    <t>техобслуж.ВДГО(газ обор.внутридом)</t>
  </si>
  <si>
    <t>Техобслуживание венканалов спец.организ</t>
  </si>
  <si>
    <t>услуги банка,сайт ,ГИЗ ЖКХ,програм.обесп.6570,юр37600</t>
  </si>
  <si>
    <t>услуги садовника,озеленение</t>
  </si>
  <si>
    <t>Услуги по уборке МОП</t>
  </si>
  <si>
    <t>услуги электрика,эл.товары-6933,2</t>
  </si>
  <si>
    <t>инвентарь ,х/матер 3330,97тек.рем. 6952,6</t>
  </si>
  <si>
    <t>арен,охр.офис-44400 усл связ12271,49,оргтех6463,гсм,13515</t>
  </si>
  <si>
    <t xml:space="preserve"> ОТЧЕТ по статье " содержание и ремонт жилья"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</si>
</sst>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8"/>
      <name val="Arial Cyr"/>
      <charset val="204"/>
    </font>
    <font>
      <b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0" fillId="0" borderId="2" xfId="0" applyNumberFormat="1" applyFont="1" applyBorder="1"/>
    <xf numFmtId="0" fontId="7" fillId="0" borderId="7" xfId="0" applyFont="1" applyBorder="1"/>
    <xf numFmtId="0" fontId="6" fillId="2" borderId="6" xfId="0" applyFont="1" applyFill="1" applyBorder="1"/>
    <xf numFmtId="2" fontId="6" fillId="2" borderId="6" xfId="0" applyNumberFormat="1" applyFont="1" applyFill="1" applyBorder="1"/>
    <xf numFmtId="0" fontId="6" fillId="0" borderId="12" xfId="0" applyFont="1" applyFill="1" applyBorder="1"/>
    <xf numFmtId="0" fontId="6" fillId="0" borderId="3" xfId="0" applyFont="1" applyFill="1" applyBorder="1"/>
    <xf numFmtId="0" fontId="5" fillId="0" borderId="5" xfId="0" applyFont="1" applyFill="1" applyBorder="1"/>
    <xf numFmtId="0" fontId="6" fillId="0" borderId="6" xfId="0" applyFont="1" applyFill="1" applyBorder="1"/>
    <xf numFmtId="0" fontId="4" fillId="0" borderId="6" xfId="0" applyFont="1" applyFill="1" applyBorder="1"/>
    <xf numFmtId="2" fontId="4" fillId="0" borderId="5" xfId="0" applyNumberFormat="1" applyFont="1" applyFill="1" applyBorder="1"/>
    <xf numFmtId="0" fontId="0" fillId="0" borderId="0" xfId="0" applyFont="1"/>
    <xf numFmtId="0" fontId="0" fillId="0" borderId="6" xfId="0" applyFont="1" applyBorder="1"/>
    <xf numFmtId="2" fontId="0" fillId="0" borderId="6" xfId="0" applyNumberFormat="1" applyFont="1" applyBorder="1"/>
    <xf numFmtId="2" fontId="6" fillId="0" borderId="6" xfId="0" applyNumberFormat="1" applyFont="1" applyFill="1" applyBorder="1"/>
    <xf numFmtId="0" fontId="0" fillId="0" borderId="0" xfId="0" applyFill="1"/>
    <xf numFmtId="0" fontId="8" fillId="0" borderId="6" xfId="0" applyFont="1" applyBorder="1"/>
    <xf numFmtId="0" fontId="9" fillId="0" borderId="13" xfId="0" applyFont="1" applyBorder="1"/>
    <xf numFmtId="0" fontId="10" fillId="0" borderId="6" xfId="0" applyFont="1" applyBorder="1"/>
    <xf numFmtId="2" fontId="9" fillId="0" borderId="6" xfId="0" applyNumberFormat="1" applyFont="1" applyBorder="1"/>
    <xf numFmtId="0" fontId="9" fillId="0" borderId="6" xfId="0" applyFont="1" applyBorder="1"/>
    <xf numFmtId="0" fontId="4" fillId="0" borderId="13" xfId="0" applyFont="1" applyFill="1" applyBorder="1"/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22" zoomScaleNormal="100" workbookViewId="0">
      <selection activeCell="E36" sqref="E36"/>
    </sheetView>
  </sheetViews>
  <sheetFormatPr defaultRowHeight="13.2" x14ac:dyDescent="0.25"/>
  <cols>
    <col min="1" max="1" width="5.88671875" customWidth="1"/>
    <col min="2" max="2" width="42" customWidth="1"/>
    <col min="3" max="3" width="8.77734375" customWidth="1"/>
    <col min="4" max="4" width="11" customWidth="1"/>
    <col min="5" max="5" width="12.5546875" customWidth="1"/>
    <col min="6" max="6" width="11.109375" customWidth="1"/>
    <col min="7" max="7" width="10.6640625" hidden="1" customWidth="1"/>
    <col min="8" max="8" width="12" customWidth="1"/>
  </cols>
  <sheetData>
    <row r="1" spans="1:8" ht="15" x14ac:dyDescent="0.25">
      <c r="A1" s="33"/>
      <c r="B1" s="33" t="s">
        <v>49</v>
      </c>
      <c r="C1" s="33"/>
      <c r="D1" s="33" t="s">
        <v>25</v>
      </c>
      <c r="E1" s="2" t="s">
        <v>27</v>
      </c>
      <c r="G1" s="2"/>
      <c r="H1" s="8"/>
    </row>
    <row r="2" spans="1:8" ht="15" x14ac:dyDescent="0.25">
      <c r="A2" s="1"/>
      <c r="B2" s="2" t="s">
        <v>38</v>
      </c>
      <c r="C2" s="2"/>
      <c r="E2" s="2"/>
      <c r="F2" s="2"/>
      <c r="G2" s="2"/>
      <c r="H2" s="8"/>
    </row>
    <row r="3" spans="1:8" ht="15.6" thickBot="1" x14ac:dyDescent="0.3">
      <c r="A3" s="1"/>
      <c r="B3" s="1"/>
      <c r="D3" s="1"/>
      <c r="E3" s="1"/>
      <c r="F3" s="1"/>
      <c r="G3" s="68">
        <v>6521</v>
      </c>
    </row>
    <row r="4" spans="1:8" ht="13.8" x14ac:dyDescent="0.25">
      <c r="A4" s="10" t="s">
        <v>0</v>
      </c>
      <c r="B4" s="3" t="s">
        <v>2</v>
      </c>
      <c r="C4" s="10" t="s">
        <v>4</v>
      </c>
      <c r="D4" s="38" t="s">
        <v>35</v>
      </c>
      <c r="E4" s="38" t="s">
        <v>26</v>
      </c>
      <c r="F4" s="38" t="s">
        <v>36</v>
      </c>
      <c r="G4" s="38" t="s">
        <v>37</v>
      </c>
    </row>
    <row r="5" spans="1:8" ht="23.25" customHeight="1" thickBot="1" x14ac:dyDescent="0.3">
      <c r="A5" s="4"/>
      <c r="B5" s="9"/>
      <c r="C5" s="11" t="s">
        <v>3</v>
      </c>
      <c r="D5" s="37" t="s">
        <v>34</v>
      </c>
      <c r="E5" s="37" t="s">
        <v>1</v>
      </c>
      <c r="F5" s="37" t="s">
        <v>1</v>
      </c>
      <c r="G5" s="37" t="s">
        <v>1</v>
      </c>
    </row>
    <row r="6" spans="1:8" x14ac:dyDescent="0.25">
      <c r="A6" s="17">
        <v>1</v>
      </c>
      <c r="B6" s="18" t="s">
        <v>22</v>
      </c>
      <c r="C6" s="26" t="s">
        <v>9</v>
      </c>
      <c r="D6" s="18">
        <f>D8+D9+D10+D11</f>
        <v>186480.71000000002</v>
      </c>
      <c r="E6" s="39">
        <f>E8+E9+E10+E11</f>
        <v>2.3830791545264018</v>
      </c>
      <c r="F6" s="18">
        <v>1.2</v>
      </c>
      <c r="G6" s="39">
        <f>G8+G9+G10+G11</f>
        <v>2.5000000000000004</v>
      </c>
    </row>
    <row r="7" spans="1:8" ht="10.8" customHeight="1" thickBot="1" x14ac:dyDescent="0.3">
      <c r="A7" s="19"/>
      <c r="B7" s="20"/>
      <c r="C7" s="27"/>
      <c r="D7" s="20"/>
      <c r="E7" s="41"/>
      <c r="F7" s="20"/>
      <c r="G7" s="20"/>
    </row>
    <row r="8" spans="1:8" ht="18" customHeight="1" x14ac:dyDescent="0.25">
      <c r="A8" s="14"/>
      <c r="B8" s="15" t="s">
        <v>31</v>
      </c>
      <c r="C8" s="16" t="s">
        <v>9</v>
      </c>
      <c r="D8" s="15">
        <v>154673</v>
      </c>
      <c r="E8" s="40">
        <f>D8/12/G3</f>
        <v>1.9766012370290855</v>
      </c>
      <c r="F8" s="15"/>
      <c r="G8" s="15">
        <v>2.1800000000000002</v>
      </c>
    </row>
    <row r="9" spans="1:8" ht="18" customHeight="1" x14ac:dyDescent="0.25">
      <c r="A9" s="14"/>
      <c r="B9" s="15" t="s">
        <v>44</v>
      </c>
      <c r="C9" s="16"/>
      <c r="D9" s="15">
        <v>14028.45</v>
      </c>
      <c r="E9" s="40">
        <f>D9/12/G3</f>
        <v>0.17927273424321424</v>
      </c>
      <c r="F9" s="15"/>
      <c r="G9" s="15">
        <v>0.2</v>
      </c>
    </row>
    <row r="10" spans="1:8" ht="18" customHeight="1" x14ac:dyDescent="0.25">
      <c r="A10" s="14"/>
      <c r="B10" s="15" t="s">
        <v>28</v>
      </c>
      <c r="C10" s="16" t="s">
        <v>9</v>
      </c>
      <c r="D10" s="15">
        <v>1724.26</v>
      </c>
      <c r="E10" s="40">
        <f>D10/12/G3</f>
        <v>2.2034708378060625E-2</v>
      </c>
      <c r="F10" s="15"/>
      <c r="G10" s="15">
        <v>0.02</v>
      </c>
    </row>
    <row r="11" spans="1:8" ht="18" customHeight="1" thickBot="1" x14ac:dyDescent="0.3">
      <c r="A11" s="14"/>
      <c r="B11" s="15" t="s">
        <v>30</v>
      </c>
      <c r="C11" s="16" t="s">
        <v>9</v>
      </c>
      <c r="D11" s="15">
        <v>16055</v>
      </c>
      <c r="E11" s="40">
        <f>D11/12/G3</f>
        <v>0.20517047487604151</v>
      </c>
      <c r="F11" s="15"/>
      <c r="G11" s="15">
        <v>0.1</v>
      </c>
    </row>
    <row r="12" spans="1:8" x14ac:dyDescent="0.25">
      <c r="A12" s="18">
        <v>2</v>
      </c>
      <c r="B12" s="18" t="s">
        <v>6</v>
      </c>
      <c r="C12" s="25" t="s">
        <v>9</v>
      </c>
      <c r="D12" s="18">
        <f>D14+D15+D16+D17+D18</f>
        <v>299564.77</v>
      </c>
      <c r="E12" s="39">
        <f>E14+E15+E16+E17+E18</f>
        <v>3.828205924449215</v>
      </c>
      <c r="F12" s="18">
        <v>2.02</v>
      </c>
      <c r="G12" s="18">
        <f>G14+G15+G16+G17+G18</f>
        <v>4.2300000000000004</v>
      </c>
    </row>
    <row r="13" spans="1:8" ht="15" customHeight="1" thickBot="1" x14ac:dyDescent="0.3">
      <c r="A13" s="20"/>
      <c r="B13" s="20" t="s">
        <v>5</v>
      </c>
      <c r="C13" s="28"/>
      <c r="D13" s="20"/>
      <c r="E13" s="41"/>
      <c r="F13" s="20"/>
      <c r="G13" s="20"/>
    </row>
    <row r="14" spans="1:8" ht="20.25" customHeight="1" x14ac:dyDescent="0.25">
      <c r="A14" s="7"/>
      <c r="B14" s="15" t="s">
        <v>45</v>
      </c>
      <c r="C14" s="15" t="s">
        <v>10</v>
      </c>
      <c r="D14" s="15">
        <v>146821.1</v>
      </c>
      <c r="E14" s="40">
        <f>D14/12/G3</f>
        <v>1.8762600316924807</v>
      </c>
      <c r="F14" s="15"/>
      <c r="G14" s="15">
        <v>2.16</v>
      </c>
    </row>
    <row r="15" spans="1:8" ht="20.25" customHeight="1" x14ac:dyDescent="0.25">
      <c r="A15" s="7"/>
      <c r="B15" s="15" t="s">
        <v>47</v>
      </c>
      <c r="C15" s="15" t="s">
        <v>10</v>
      </c>
      <c r="D15" s="15">
        <v>10283.57</v>
      </c>
      <c r="E15" s="40">
        <f>D15/12/G3</f>
        <v>0.13141606604304043</v>
      </c>
      <c r="F15" s="15"/>
      <c r="G15" s="15">
        <v>0.14000000000000001</v>
      </c>
    </row>
    <row r="16" spans="1:8" ht="20.25" customHeight="1" x14ac:dyDescent="0.25">
      <c r="A16" s="7"/>
      <c r="B16" s="15" t="s">
        <v>12</v>
      </c>
      <c r="C16" s="15" t="s">
        <v>10</v>
      </c>
      <c r="D16" s="15">
        <v>4106.8999999999996</v>
      </c>
      <c r="E16" s="40">
        <f>D16/12/G3</f>
        <v>5.2483003629300203E-2</v>
      </c>
      <c r="F16" s="15"/>
      <c r="G16" s="15">
        <v>0.05</v>
      </c>
    </row>
    <row r="17" spans="1:7" ht="20.25" customHeight="1" x14ac:dyDescent="0.25">
      <c r="A17" s="7"/>
      <c r="B17" s="15" t="s">
        <v>13</v>
      </c>
      <c r="C17" s="15" t="s">
        <v>10</v>
      </c>
      <c r="D17" s="15">
        <v>62600</v>
      </c>
      <c r="E17" s="40">
        <f>D17/12/G3</f>
        <v>0.79997955323825598</v>
      </c>
      <c r="F17" s="15"/>
      <c r="G17" s="15">
        <v>0.88</v>
      </c>
    </row>
    <row r="18" spans="1:7" ht="20.25" customHeight="1" thickBot="1" x14ac:dyDescent="0.3">
      <c r="A18" s="11"/>
      <c r="B18" s="21" t="s">
        <v>46</v>
      </c>
      <c r="C18" s="21" t="s">
        <v>10</v>
      </c>
      <c r="D18" s="37">
        <v>75753.2</v>
      </c>
      <c r="E18" s="47">
        <f>D18/G3/12</f>
        <v>0.968067269846138</v>
      </c>
      <c r="F18" s="21"/>
      <c r="G18" s="21">
        <v>1</v>
      </c>
    </row>
    <row r="19" spans="1:7" ht="25.8" customHeight="1" thickBot="1" x14ac:dyDescent="0.3">
      <c r="A19" s="35">
        <v>3</v>
      </c>
      <c r="B19" s="13" t="s">
        <v>14</v>
      </c>
      <c r="C19" s="36" t="s">
        <v>9</v>
      </c>
      <c r="D19" s="13">
        <f>D20+D21</f>
        <v>165034.20000000001</v>
      </c>
      <c r="E19" s="42">
        <f>E20+E21</f>
        <v>2.109009354393498</v>
      </c>
      <c r="F19" s="13">
        <v>2.29</v>
      </c>
      <c r="G19" s="13">
        <v>3.14</v>
      </c>
    </row>
    <row r="20" spans="1:7" ht="25.8" customHeight="1" x14ac:dyDescent="0.25">
      <c r="A20" s="23"/>
      <c r="B20" s="15" t="s">
        <v>16</v>
      </c>
      <c r="C20" s="32" t="s">
        <v>10</v>
      </c>
      <c r="D20" s="15">
        <v>151834.20000000001</v>
      </c>
      <c r="E20" s="40">
        <f>D20/12/G3</f>
        <v>1.9403235700046007</v>
      </c>
      <c r="F20" s="15"/>
      <c r="G20" s="15">
        <v>2.2000000000000002</v>
      </c>
    </row>
    <row r="21" spans="1:7" ht="19.8" customHeight="1" thickBot="1" x14ac:dyDescent="0.3">
      <c r="A21" s="14"/>
      <c r="B21" s="15" t="s">
        <v>15</v>
      </c>
      <c r="C21" s="32" t="s">
        <v>9</v>
      </c>
      <c r="D21" s="15">
        <v>13200</v>
      </c>
      <c r="E21" s="40">
        <f>D21/12/G3</f>
        <v>0.16868578438889742</v>
      </c>
      <c r="F21" s="15"/>
      <c r="G21" s="15">
        <v>0.2</v>
      </c>
    </row>
    <row r="22" spans="1:7" x14ac:dyDescent="0.25">
      <c r="A22" s="18">
        <v>4</v>
      </c>
      <c r="B22" s="22" t="s">
        <v>7</v>
      </c>
      <c r="C22" s="25" t="s">
        <v>9</v>
      </c>
      <c r="D22" s="18"/>
      <c r="E22" s="39"/>
      <c r="F22" s="18"/>
      <c r="G22" s="18"/>
    </row>
    <row r="23" spans="1:7" x14ac:dyDescent="0.25">
      <c r="A23" s="22"/>
      <c r="B23" s="22" t="s">
        <v>8</v>
      </c>
      <c r="C23" s="24"/>
      <c r="D23" s="22"/>
      <c r="E23" s="43"/>
      <c r="F23" s="22"/>
      <c r="G23" s="22"/>
    </row>
    <row r="24" spans="1:7" ht="13.8" thickBot="1" x14ac:dyDescent="0.3">
      <c r="A24" s="20"/>
      <c r="B24" s="20" t="s">
        <v>23</v>
      </c>
      <c r="C24" s="24"/>
      <c r="D24" s="20">
        <f>D25+D26+D27+D28+D29</f>
        <v>490240.96</v>
      </c>
      <c r="E24" s="41">
        <f>D24/12/G3</f>
        <v>6.2649000664519763</v>
      </c>
      <c r="F24" s="20">
        <v>1.85</v>
      </c>
      <c r="G24" s="20">
        <f>G25+G26+G28+G29</f>
        <v>3.1699999999999995</v>
      </c>
    </row>
    <row r="25" spans="1:7" x14ac:dyDescent="0.25">
      <c r="A25" s="29"/>
      <c r="B25" s="31" t="s">
        <v>17</v>
      </c>
      <c r="C25" s="30" t="s">
        <v>10</v>
      </c>
      <c r="D25" s="15">
        <v>166529.1</v>
      </c>
      <c r="E25" s="40">
        <f>D25/12/G3</f>
        <v>2.1281130194755407</v>
      </c>
      <c r="F25" s="15"/>
      <c r="G25" s="15">
        <v>2.34</v>
      </c>
    </row>
    <row r="26" spans="1:7" x14ac:dyDescent="0.25">
      <c r="A26" s="29"/>
      <c r="B26" s="29" t="s">
        <v>39</v>
      </c>
      <c r="C26" s="15" t="s">
        <v>10</v>
      </c>
      <c r="D26" s="7">
        <v>215704.18</v>
      </c>
      <c r="E26" s="44">
        <f>D26/12/G3</f>
        <v>2.7565324847927206</v>
      </c>
      <c r="F26" s="7"/>
      <c r="G26" s="7"/>
    </row>
    <row r="27" spans="1:7" x14ac:dyDescent="0.25">
      <c r="A27" s="29"/>
      <c r="B27" s="29" t="s">
        <v>40</v>
      </c>
      <c r="C27" s="15"/>
      <c r="D27" s="7">
        <v>48332.68</v>
      </c>
      <c r="E27" s="44">
        <f>D27/G3/12</f>
        <v>0.61765424525890711</v>
      </c>
      <c r="F27" s="7"/>
      <c r="G27" s="7"/>
    </row>
    <row r="28" spans="1:7" x14ac:dyDescent="0.25">
      <c r="A28" s="29"/>
      <c r="B28" s="29" t="s">
        <v>32</v>
      </c>
      <c r="C28" s="15" t="s">
        <v>10</v>
      </c>
      <c r="D28" s="7">
        <v>54347</v>
      </c>
      <c r="E28" s="44">
        <f>D28/12/G3</f>
        <v>0.69451260031692486</v>
      </c>
      <c r="F28" s="7"/>
      <c r="G28" s="7">
        <v>0.76</v>
      </c>
    </row>
    <row r="29" spans="1:7" ht="13.8" thickBot="1" x14ac:dyDescent="0.3">
      <c r="A29" s="29"/>
      <c r="B29" s="6" t="s">
        <v>41</v>
      </c>
      <c r="C29" s="21" t="s">
        <v>18</v>
      </c>
      <c r="D29" s="7">
        <v>5328</v>
      </c>
      <c r="E29" s="44">
        <f>D29/G3/12</f>
        <v>6.8087716607882223E-2</v>
      </c>
      <c r="F29" s="7"/>
      <c r="G29" s="7">
        <v>7.0000000000000007E-2</v>
      </c>
    </row>
    <row r="30" spans="1:7" ht="13.8" thickBot="1" x14ac:dyDescent="0.3">
      <c r="A30" s="13">
        <v>5</v>
      </c>
      <c r="B30" s="13" t="s">
        <v>11</v>
      </c>
      <c r="C30" s="32" t="s">
        <v>9</v>
      </c>
      <c r="D30" s="18">
        <f>D31+D32+D33+D34</f>
        <v>654011.94999999995</v>
      </c>
      <c r="E30" s="39">
        <f>D30/G3/12</f>
        <v>8.3577665746562371</v>
      </c>
      <c r="F30" s="18">
        <v>6.63</v>
      </c>
      <c r="G30" s="18">
        <f>G31+G32+G33+G34</f>
        <v>7.48</v>
      </c>
    </row>
    <row r="31" spans="1:7" ht="22.2" customHeight="1" x14ac:dyDescent="0.25">
      <c r="A31" s="5"/>
      <c r="B31" s="31" t="s">
        <v>17</v>
      </c>
      <c r="C31" s="30" t="s">
        <v>10</v>
      </c>
      <c r="D31" s="10">
        <v>271125.68</v>
      </c>
      <c r="E31" s="45">
        <f>D31/G3/12</f>
        <v>3.4647763635434234</v>
      </c>
      <c r="F31" s="10"/>
      <c r="G31" s="10">
        <v>3.4</v>
      </c>
    </row>
    <row r="32" spans="1:7" ht="22.2" customHeight="1" x14ac:dyDescent="0.25">
      <c r="A32" s="5"/>
      <c r="B32" s="48" t="s">
        <v>43</v>
      </c>
      <c r="C32" s="15"/>
      <c r="D32" s="7">
        <v>65112.78</v>
      </c>
      <c r="E32" s="44">
        <f>D32/G3/12</f>
        <v>0.83209093697285696</v>
      </c>
      <c r="F32" s="7"/>
      <c r="G32" s="7">
        <v>0.5</v>
      </c>
    </row>
    <row r="33" spans="1:8" ht="22.2" customHeight="1" x14ac:dyDescent="0.25">
      <c r="A33" s="5"/>
      <c r="B33" s="48" t="s">
        <v>48</v>
      </c>
      <c r="C33" s="15"/>
      <c r="D33" s="7">
        <v>76649.490000000005</v>
      </c>
      <c r="E33" s="44">
        <f>D33/G3/12</f>
        <v>0.97952116239840514</v>
      </c>
      <c r="F33" s="7"/>
      <c r="G33" s="7">
        <v>0.5</v>
      </c>
    </row>
    <row r="34" spans="1:8" ht="18.600000000000001" customHeight="1" thickBot="1" x14ac:dyDescent="0.3">
      <c r="A34" s="5"/>
      <c r="B34" s="15" t="s">
        <v>19</v>
      </c>
      <c r="C34" s="15" t="s">
        <v>10</v>
      </c>
      <c r="D34" s="7">
        <v>241124</v>
      </c>
      <c r="E34" s="44">
        <f>D34/12/G3</f>
        <v>3.0813781117415533</v>
      </c>
      <c r="F34" s="7"/>
      <c r="G34" s="7">
        <v>3.08</v>
      </c>
    </row>
    <row r="35" spans="1:8" ht="24.6" customHeight="1" thickBot="1" x14ac:dyDescent="0.3">
      <c r="A35" s="13">
        <v>6</v>
      </c>
      <c r="B35" s="13" t="s">
        <v>24</v>
      </c>
      <c r="C35" s="13" t="s">
        <v>9</v>
      </c>
      <c r="D35" s="13">
        <v>207904</v>
      </c>
      <c r="E35" s="42">
        <f>D35/12/G3</f>
        <v>2.6568522210294945</v>
      </c>
      <c r="F35" s="13">
        <v>3.63</v>
      </c>
      <c r="G35" s="13">
        <v>3.63</v>
      </c>
    </row>
    <row r="36" spans="1:8" ht="26.4" customHeight="1" thickBot="1" x14ac:dyDescent="0.3">
      <c r="A36" s="62">
        <v>7</v>
      </c>
      <c r="B36" s="62" t="s">
        <v>42</v>
      </c>
      <c r="C36" s="63" t="s">
        <v>9</v>
      </c>
      <c r="D36" s="64"/>
      <c r="E36" s="65"/>
      <c r="F36" s="66"/>
      <c r="G36" s="66">
        <v>0.7</v>
      </c>
    </row>
    <row r="37" spans="1:8" ht="21.6" customHeight="1" thickBot="1" x14ac:dyDescent="0.3">
      <c r="A37" s="20">
        <v>8</v>
      </c>
      <c r="B37" s="20" t="s">
        <v>20</v>
      </c>
      <c r="C37" s="28"/>
      <c r="D37" s="20">
        <v>51900</v>
      </c>
      <c r="E37" s="41">
        <f>D37/G3/12</f>
        <v>0.66324183407452841</v>
      </c>
      <c r="F37" s="37"/>
      <c r="G37" s="20">
        <v>0.68</v>
      </c>
      <c r="H37" s="57"/>
    </row>
    <row r="38" spans="1:8" ht="21.6" customHeight="1" thickBot="1" x14ac:dyDescent="0.3">
      <c r="A38" s="13">
        <v>9</v>
      </c>
      <c r="B38" s="12" t="s">
        <v>21</v>
      </c>
      <c r="C38" s="34" t="s">
        <v>10</v>
      </c>
      <c r="D38" s="13"/>
      <c r="E38" s="42">
        <f>D38/G3/12</f>
        <v>0</v>
      </c>
      <c r="F38" s="58"/>
      <c r="G38" s="13">
        <v>0.3</v>
      </c>
    </row>
    <row r="39" spans="1:8" ht="22.5" customHeight="1" thickBot="1" x14ac:dyDescent="0.3">
      <c r="A39" s="51">
        <v>10</v>
      </c>
      <c r="B39" s="52" t="s">
        <v>29</v>
      </c>
      <c r="C39" s="53"/>
      <c r="D39" s="55">
        <v>27733.46</v>
      </c>
      <c r="E39" s="56">
        <f>D39/G3/12</f>
        <v>0.35441215559985689</v>
      </c>
      <c r="F39" s="55">
        <v>0.31</v>
      </c>
      <c r="G39" s="67">
        <v>0.35</v>
      </c>
    </row>
    <row r="40" spans="1:8" ht="21" customHeight="1" thickBot="1" x14ac:dyDescent="0.3">
      <c r="A40" s="13"/>
      <c r="B40" s="12"/>
      <c r="C40" s="34"/>
      <c r="D40" s="58"/>
      <c r="E40" s="59"/>
      <c r="F40" s="58"/>
      <c r="G40" s="58"/>
    </row>
    <row r="41" spans="1:8" ht="21" customHeight="1" thickBot="1" x14ac:dyDescent="0.3">
      <c r="A41" s="51"/>
      <c r="B41" s="54"/>
      <c r="C41" s="54"/>
      <c r="D41" s="54"/>
      <c r="E41" s="60"/>
      <c r="F41" s="54"/>
      <c r="G41" s="54"/>
      <c r="H41" s="61"/>
    </row>
    <row r="42" spans="1:8" ht="30" customHeight="1" thickBot="1" x14ac:dyDescent="0.3">
      <c r="A42" s="49"/>
      <c r="B42" s="49" t="s">
        <v>33</v>
      </c>
      <c r="C42" s="49" t="s">
        <v>9</v>
      </c>
      <c r="D42" s="49">
        <f>D6+D12+D19+D24+D30+D35+D37+D39</f>
        <v>2082870.05</v>
      </c>
      <c r="E42" s="50">
        <f>E6+E12+E19+E24+E30+E35+E36+E37+E38+E39</f>
        <v>26.617467285181213</v>
      </c>
      <c r="F42" s="50">
        <f>F6+F12+F19+F24+F30+F35+F36+F37+F38+F39</f>
        <v>17.929999999999996</v>
      </c>
      <c r="G42" s="50">
        <f>G6+G12+G19+G24+G30+G35+G36+G37+G38+G39</f>
        <v>26.180000000000003</v>
      </c>
    </row>
    <row r="43" spans="1:8" x14ac:dyDescent="0.25">
      <c r="E43" s="46"/>
    </row>
  </sheetData>
  <phoneticPr fontId="0" type="noConversion"/>
  <pageMargins left="0.25" right="0.25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2017-02-15T06:07:10Z</cp:lastPrinted>
  <dcterms:created xsi:type="dcterms:W3CDTF">2011-07-12T11:42:04Z</dcterms:created>
  <dcterms:modified xsi:type="dcterms:W3CDTF">2017-02-15T06:11:25Z</dcterms:modified>
</cp:coreProperties>
</file>